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VEHI Website\2021 Changes\"/>
    </mc:Choice>
  </mc:AlternateContent>
  <bookViews>
    <workbookView xWindow="0" yWindow="0" windowWidth="15690" windowHeight="7230"/>
  </bookViews>
  <sheets>
    <sheet name="Licensed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1" l="1"/>
  <c r="C35" i="1"/>
  <c r="C34" i="1"/>
  <c r="C33" i="1"/>
  <c r="C26" i="1"/>
  <c r="C25" i="1"/>
  <c r="C24" i="1"/>
  <c r="C23" i="1"/>
  <c r="C16" i="1"/>
  <c r="C15" i="1"/>
  <c r="C14" i="1"/>
  <c r="C13" i="1"/>
  <c r="C6" i="1"/>
  <c r="C5" i="1"/>
  <c r="C4" i="1"/>
  <c r="C3" i="1"/>
  <c r="G33" i="1"/>
  <c r="G36" i="1"/>
  <c r="G26" i="1"/>
  <c r="H26" i="1" s="1"/>
  <c r="I26" i="1" s="1"/>
  <c r="G16" i="1"/>
  <c r="G6" i="1"/>
  <c r="H6" i="1" s="1"/>
  <c r="I6" i="1" s="1"/>
  <c r="G35" i="1"/>
  <c r="G25" i="1"/>
  <c r="H25" i="1" s="1"/>
  <c r="I25" i="1" s="1"/>
  <c r="G15" i="1"/>
  <c r="G5" i="1"/>
  <c r="H5" i="1" s="1"/>
  <c r="G34" i="1"/>
  <c r="I34" i="1" s="1"/>
  <c r="J34" i="1" s="1"/>
  <c r="G24" i="1"/>
  <c r="G14" i="1"/>
  <c r="I14" i="1" s="1"/>
  <c r="G4" i="1"/>
  <c r="I4" i="1" s="1"/>
  <c r="G23" i="1"/>
  <c r="I23" i="1" s="1"/>
  <c r="G13" i="1"/>
  <c r="I13" i="1" s="1"/>
  <c r="J13" i="1" s="1"/>
  <c r="G3" i="1"/>
  <c r="I3" i="1" s="1"/>
  <c r="J23" i="1" l="1"/>
  <c r="J25" i="1"/>
  <c r="J4" i="1"/>
  <c r="J6" i="1"/>
  <c r="J26" i="1"/>
  <c r="J3" i="1"/>
  <c r="J14" i="1"/>
  <c r="K25" i="1"/>
  <c r="K26" i="1"/>
  <c r="H15" i="1"/>
  <c r="I15" i="1" s="1"/>
  <c r="H35" i="1"/>
  <c r="I35" i="1" s="1"/>
  <c r="K14" i="1"/>
  <c r="K34" i="1"/>
  <c r="H16" i="1"/>
  <c r="I16" i="1" s="1"/>
  <c r="I24" i="1"/>
  <c r="K24" i="1" s="1"/>
  <c r="H36" i="1"/>
  <c r="I36" i="1" s="1"/>
  <c r="I5" i="1"/>
  <c r="K5" i="1" s="1"/>
  <c r="I33" i="1"/>
  <c r="K23" i="1"/>
  <c r="K13" i="1"/>
  <c r="K4" i="1"/>
  <c r="K6" i="1"/>
  <c r="K3" i="1"/>
  <c r="J15" i="1" l="1"/>
  <c r="K15" i="1"/>
  <c r="J35" i="1"/>
  <c r="K35" i="1"/>
  <c r="J33" i="1"/>
  <c r="J16" i="1"/>
  <c r="J36" i="1"/>
  <c r="K16" i="1"/>
  <c r="J5" i="1"/>
  <c r="K36" i="1"/>
  <c r="K33" i="1"/>
  <c r="J24" i="1"/>
</calcChain>
</file>

<file path=xl/sharedStrings.xml><?xml version="1.0" encoding="utf-8"?>
<sst xmlns="http://schemas.openxmlformats.org/spreadsheetml/2006/main" count="93" uniqueCount="29">
  <si>
    <t>Platinum</t>
  </si>
  <si>
    <t xml:space="preserve">Platinum </t>
  </si>
  <si>
    <t>Gold</t>
  </si>
  <si>
    <t>Gold CDHP</t>
  </si>
  <si>
    <t>Silver CDHP</t>
  </si>
  <si>
    <t>Single</t>
  </si>
  <si>
    <t>Two Person</t>
  </si>
  <si>
    <t>Parent/Child(ren)</t>
  </si>
  <si>
    <t>Family</t>
  </si>
  <si>
    <t>Total Monthly Premium</t>
  </si>
  <si>
    <t>Employee Monthly Premium Share</t>
  </si>
  <si>
    <t>Total Annual Premium</t>
  </si>
  <si>
    <t>Annual Employer Premium Share</t>
  </si>
  <si>
    <t>**HSA only available on Silver Plan</t>
  </si>
  <si>
    <t>2021 HRA/HSA** Funding by Employer</t>
  </si>
  <si>
    <t>Employee Out-of-Pocket Maximum by Plan</t>
  </si>
  <si>
    <t xml:space="preserve"> Total Employee Annual Premium &amp; Out-of-Pocket Exposure </t>
  </si>
  <si>
    <r>
      <t xml:space="preserve">Annual Out-of-Pocket Exposure for Employee </t>
    </r>
    <r>
      <rPr>
        <b/>
        <i/>
        <sz val="12"/>
        <color rgb="FFFF0000"/>
        <rFont val="Calibri"/>
        <family val="2"/>
      </rPr>
      <t>After</t>
    </r>
    <r>
      <rPr>
        <b/>
        <i/>
        <sz val="12"/>
        <color theme="2" tint="-0.749992370372631"/>
        <rFont val="Calibri"/>
        <family val="2"/>
      </rPr>
      <t xml:space="preserve"> HRA/HSA**</t>
    </r>
  </si>
  <si>
    <t>Plan</t>
  </si>
  <si>
    <r>
      <t>Annual Out-of-Pocket Exposure for Employee</t>
    </r>
    <r>
      <rPr>
        <b/>
        <i/>
        <sz val="12"/>
        <color rgb="FFFF0000"/>
        <rFont val="Calibri"/>
        <family val="2"/>
      </rPr>
      <t xml:space="preserve"> After</t>
    </r>
    <r>
      <rPr>
        <b/>
        <i/>
        <sz val="12"/>
        <color theme="2" tint="-0.749992370372631"/>
        <rFont val="Calibri"/>
        <family val="2"/>
      </rPr>
      <t xml:space="preserve"> HRA/HSA**</t>
    </r>
  </si>
  <si>
    <t>Annual Employee Premium Share</t>
  </si>
  <si>
    <t>Employee costs are in Italics</t>
  </si>
  <si>
    <r>
      <t xml:space="preserve">Licensed Employee* Full Time -  </t>
    </r>
    <r>
      <rPr>
        <b/>
        <sz val="12"/>
        <color rgb="FFC00000"/>
        <rFont val="Calibri"/>
        <family val="2"/>
      </rPr>
      <t xml:space="preserve"> Single Policy</t>
    </r>
  </si>
  <si>
    <r>
      <t>Licensed Employee*  Full Time -</t>
    </r>
    <r>
      <rPr>
        <b/>
        <sz val="12"/>
        <color rgb="FFC00000"/>
        <rFont val="Calibri"/>
        <family val="2"/>
      </rPr>
      <t xml:space="preserve"> Two-Person Policy</t>
    </r>
  </si>
  <si>
    <r>
      <t xml:space="preserve">Licensed Employee* Full Time -  </t>
    </r>
    <r>
      <rPr>
        <b/>
        <sz val="12"/>
        <color rgb="FFC00000"/>
        <rFont val="Calibri"/>
        <family val="2"/>
      </rPr>
      <t>Parent/Child(ren) Policy</t>
    </r>
  </si>
  <si>
    <r>
      <t xml:space="preserve">Licensed Employee* Full Time - </t>
    </r>
    <r>
      <rPr>
        <b/>
        <sz val="12"/>
        <color rgb="FFC00000"/>
        <rFont val="Calibri"/>
        <family val="2"/>
      </rPr>
      <t>Family Policy</t>
    </r>
  </si>
  <si>
    <r>
      <t xml:space="preserve">Employer premium contributions for the </t>
    </r>
    <r>
      <rPr>
        <i/>
        <u/>
        <sz val="12"/>
        <color rgb="FF000000"/>
        <rFont val="Calibri"/>
        <family val="2"/>
        <scheme val="minor"/>
      </rPr>
      <t>Platinum and Gold Plans</t>
    </r>
    <r>
      <rPr>
        <i/>
        <sz val="12"/>
        <color rgb="FF000000"/>
        <rFont val="Calibri"/>
        <family val="2"/>
        <scheme val="minor"/>
      </rPr>
      <t xml:space="preserve"> are identical to the employer premium contribution to the </t>
    </r>
    <r>
      <rPr>
        <i/>
        <u/>
        <sz val="12"/>
        <color rgb="FF000000"/>
        <rFont val="Calibri"/>
        <family val="2"/>
        <scheme val="minor"/>
      </rPr>
      <t>Gold CDHP</t>
    </r>
    <r>
      <rPr>
        <i/>
        <sz val="12"/>
        <color rgb="FF000000"/>
        <rFont val="Calibri"/>
        <family val="2"/>
        <scheme val="minor"/>
      </rPr>
      <t>.</t>
    </r>
  </si>
  <si>
    <t>Premiums are set on a fiscal-year basis and will change on July 1, 2021.</t>
  </si>
  <si>
    <t>*If you are unsure if these costs apply to you, see “What employee segment am I in?” on our website.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</si>
</sst>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2"/>
      <color theme="2" tint="-0.749992370372631"/>
      <name val="Calibri"/>
      <family val="2"/>
    </font>
    <font>
      <b/>
      <sz val="12"/>
      <color rgb="FFC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0"/>
      <name val="Calibri"/>
      <family val="2"/>
    </font>
    <font>
      <b/>
      <i/>
      <sz val="12"/>
      <color theme="1"/>
      <name val="Calibri"/>
      <family val="2"/>
      <scheme val="minor"/>
    </font>
    <font>
      <b/>
      <i/>
      <sz val="12"/>
      <color theme="2" tint="-0.749992370372631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</font>
    <font>
      <sz val="12"/>
      <color theme="0"/>
      <name val="Calibri"/>
      <family val="2"/>
    </font>
    <font>
      <i/>
      <sz val="12"/>
      <color rgb="FF000000"/>
      <name val="Calibri"/>
      <family val="2"/>
      <scheme val="minor"/>
    </font>
    <font>
      <i/>
      <u/>
      <sz val="12"/>
      <color rgb="FF000000"/>
      <name val="Calibri"/>
      <family val="2"/>
      <scheme val="minor"/>
    </font>
    <font>
      <b/>
      <i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22">
    <xf numFmtId="0" fontId="0" fillId="0" borderId="0" xfId="0"/>
    <xf numFmtId="0" fontId="1" fillId="7" borderId="1" xfId="0" applyFont="1" applyFill="1" applyBorder="1" applyAlignment="1">
      <alignment horizontal="left" vertical="center" wrapText="1" readingOrder="1"/>
    </xf>
    <xf numFmtId="0" fontId="1" fillId="7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wrapText="1" readingOrder="1"/>
    </xf>
    <xf numFmtId="0" fontId="3" fillId="0" borderId="0" xfId="0" applyFont="1" applyAlignment="1">
      <alignment readingOrder="1"/>
    </xf>
    <xf numFmtId="0" fontId="4" fillId="5" borderId="1" xfId="0" applyFont="1" applyFill="1" applyBorder="1" applyAlignment="1">
      <alignment horizontal="left" vertical="center" readingOrder="1"/>
    </xf>
    <xf numFmtId="6" fontId="4" fillId="5" borderId="1" xfId="0" applyNumberFormat="1" applyFont="1" applyFill="1" applyBorder="1" applyAlignment="1">
      <alignment horizontal="center" vertical="center" readingOrder="1"/>
    </xf>
    <xf numFmtId="0" fontId="4" fillId="5" borderId="2" xfId="0" applyFont="1" applyFill="1" applyBorder="1" applyAlignment="1">
      <alignment horizontal="left" vertical="center" readingOrder="1"/>
    </xf>
    <xf numFmtId="6" fontId="4" fillId="5" borderId="2" xfId="0" applyNumberFormat="1" applyFont="1" applyFill="1" applyBorder="1" applyAlignment="1">
      <alignment horizontal="center" vertical="center" readingOrder="1"/>
    </xf>
    <xf numFmtId="164" fontId="4" fillId="5" borderId="2" xfId="0" applyNumberFormat="1" applyFont="1" applyFill="1" applyBorder="1" applyAlignment="1">
      <alignment horizontal="center" vertical="center" readingOrder="1"/>
    </xf>
    <xf numFmtId="164" fontId="6" fillId="5" borderId="2" xfId="0" applyNumberFormat="1" applyFont="1" applyFill="1" applyBorder="1" applyAlignment="1">
      <alignment horizontal="center" readingOrder="1"/>
    </xf>
    <xf numFmtId="0" fontId="3" fillId="0" borderId="0" xfId="0" applyFont="1" applyFill="1" applyAlignment="1">
      <alignment readingOrder="1"/>
    </xf>
    <xf numFmtId="0" fontId="3" fillId="5" borderId="1" xfId="0" applyFont="1" applyFill="1" applyBorder="1" applyAlignment="1">
      <alignment readingOrder="1"/>
    </xf>
    <xf numFmtId="0" fontId="3" fillId="5" borderId="1" xfId="0" applyFont="1" applyFill="1" applyBorder="1" applyAlignment="1">
      <alignment horizontal="center" readingOrder="1"/>
    </xf>
    <xf numFmtId="0" fontId="3" fillId="0" borderId="0" xfId="0" applyFont="1" applyAlignment="1">
      <alignment horizontal="center" readingOrder="1"/>
    </xf>
    <xf numFmtId="0" fontId="9" fillId="0" borderId="0" xfId="0" applyFont="1" applyAlignment="1">
      <alignment readingOrder="1"/>
    </xf>
    <xf numFmtId="6" fontId="5" fillId="5" borderId="2" xfId="0" applyNumberFormat="1" applyFont="1" applyFill="1" applyBorder="1" applyAlignment="1">
      <alignment horizontal="center" vertical="center" readingOrder="1"/>
    </xf>
    <xf numFmtId="0" fontId="9" fillId="5" borderId="1" xfId="0" applyFont="1" applyFill="1" applyBorder="1" applyAlignment="1">
      <alignment readingOrder="1"/>
    </xf>
    <xf numFmtId="164" fontId="7" fillId="5" borderId="2" xfId="0" applyNumberFormat="1" applyFont="1" applyFill="1" applyBorder="1" applyAlignment="1">
      <alignment horizontal="center" readingOrder="1"/>
    </xf>
    <xf numFmtId="164" fontId="5" fillId="5" borderId="2" xfId="0" applyNumberFormat="1" applyFont="1" applyFill="1" applyBorder="1" applyAlignment="1">
      <alignment horizontal="center" vertical="center" readingOrder="1"/>
    </xf>
    <xf numFmtId="0" fontId="9" fillId="8" borderId="0" xfId="0" applyFont="1" applyFill="1" applyAlignment="1">
      <alignment readingOrder="1"/>
    </xf>
    <xf numFmtId="0" fontId="11" fillId="2" borderId="1" xfId="0" applyFont="1" applyFill="1" applyBorder="1" applyAlignment="1">
      <alignment horizontal="left" vertical="center" readingOrder="1"/>
    </xf>
    <xf numFmtId="6" fontId="11" fillId="2" borderId="1" xfId="0" applyNumberFormat="1" applyFont="1" applyFill="1" applyBorder="1" applyAlignment="1">
      <alignment horizontal="center" vertical="center" readingOrder="1"/>
    </xf>
    <xf numFmtId="6" fontId="12" fillId="2" borderId="1" xfId="0" applyNumberFormat="1" applyFont="1" applyFill="1" applyBorder="1" applyAlignment="1">
      <alignment horizontal="center" vertical="center" readingOrder="1"/>
    </xf>
    <xf numFmtId="164" fontId="11" fillId="2" borderId="1" xfId="0" applyNumberFormat="1" applyFont="1" applyFill="1" applyBorder="1" applyAlignment="1">
      <alignment horizontal="center" vertical="center" readingOrder="1"/>
    </xf>
    <xf numFmtId="164" fontId="13" fillId="2" borderId="1" xfId="0" applyNumberFormat="1" applyFont="1" applyFill="1" applyBorder="1" applyAlignment="1">
      <alignment horizontal="center" readingOrder="1"/>
    </xf>
    <xf numFmtId="164" fontId="14" fillId="2" borderId="1" xfId="0" applyNumberFormat="1" applyFont="1" applyFill="1" applyBorder="1" applyAlignment="1">
      <alignment horizontal="center" readingOrder="1"/>
    </xf>
    <xf numFmtId="164" fontId="12" fillId="2" borderId="1" xfId="0" applyNumberFormat="1" applyFont="1" applyFill="1" applyBorder="1" applyAlignment="1">
      <alignment horizontal="center" vertical="center" readingOrder="1"/>
    </xf>
    <xf numFmtId="0" fontId="15" fillId="0" borderId="0" xfId="0" applyFont="1" applyAlignment="1">
      <alignment readingOrder="1"/>
    </xf>
    <xf numFmtId="0" fontId="11" fillId="4" borderId="1" xfId="0" applyFont="1" applyFill="1" applyBorder="1" applyAlignment="1">
      <alignment horizontal="left" vertical="center" readingOrder="1"/>
    </xf>
    <xf numFmtId="6" fontId="11" fillId="4" borderId="1" xfId="0" applyNumberFormat="1" applyFont="1" applyFill="1" applyBorder="1" applyAlignment="1">
      <alignment horizontal="center" vertical="center" readingOrder="1"/>
    </xf>
    <xf numFmtId="6" fontId="12" fillId="4" borderId="1" xfId="0" applyNumberFormat="1" applyFont="1" applyFill="1" applyBorder="1" applyAlignment="1">
      <alignment horizontal="center" vertical="center" readingOrder="1"/>
    </xf>
    <xf numFmtId="164" fontId="11" fillId="4" borderId="1" xfId="0" applyNumberFormat="1" applyFont="1" applyFill="1" applyBorder="1" applyAlignment="1">
      <alignment horizontal="center" vertical="center" readingOrder="1"/>
    </xf>
    <xf numFmtId="164" fontId="13" fillId="4" borderId="1" xfId="0" applyNumberFormat="1" applyFont="1" applyFill="1" applyBorder="1" applyAlignment="1">
      <alignment horizontal="center" readingOrder="1"/>
    </xf>
    <xf numFmtId="164" fontId="14" fillId="4" borderId="1" xfId="0" applyNumberFormat="1" applyFont="1" applyFill="1" applyBorder="1" applyAlignment="1">
      <alignment horizontal="center" readingOrder="1"/>
    </xf>
    <xf numFmtId="164" fontId="12" fillId="4" borderId="1" xfId="0" applyNumberFormat="1" applyFont="1" applyFill="1" applyBorder="1" applyAlignment="1">
      <alignment horizontal="center" vertical="center" readingOrder="1"/>
    </xf>
    <xf numFmtId="0" fontId="11" fillId="3" borderId="1" xfId="0" applyFont="1" applyFill="1" applyBorder="1" applyAlignment="1">
      <alignment horizontal="left" vertical="center" readingOrder="1"/>
    </xf>
    <xf numFmtId="6" fontId="11" fillId="3" borderId="1" xfId="0" applyNumberFormat="1" applyFont="1" applyFill="1" applyBorder="1" applyAlignment="1">
      <alignment horizontal="center" vertical="center" readingOrder="1"/>
    </xf>
    <xf numFmtId="6" fontId="12" fillId="3" borderId="1" xfId="0" applyNumberFormat="1" applyFont="1" applyFill="1" applyBorder="1" applyAlignment="1">
      <alignment horizontal="center" vertical="center" readingOrder="1"/>
    </xf>
    <xf numFmtId="164" fontId="11" fillId="3" borderId="1" xfId="0" applyNumberFormat="1" applyFont="1" applyFill="1" applyBorder="1" applyAlignment="1">
      <alignment horizontal="center" vertical="center" readingOrder="1"/>
    </xf>
    <xf numFmtId="164" fontId="13" fillId="3" borderId="1" xfId="0" applyNumberFormat="1" applyFont="1" applyFill="1" applyBorder="1" applyAlignment="1">
      <alignment horizontal="center" readingOrder="1"/>
    </xf>
    <xf numFmtId="164" fontId="14" fillId="3" borderId="1" xfId="0" applyNumberFormat="1" applyFont="1" applyFill="1" applyBorder="1" applyAlignment="1">
      <alignment horizontal="center" readingOrder="1"/>
    </xf>
    <xf numFmtId="164" fontId="12" fillId="3" borderId="1" xfId="0" applyNumberFormat="1" applyFont="1" applyFill="1" applyBorder="1" applyAlignment="1">
      <alignment horizontal="center" vertical="center" readingOrder="1"/>
    </xf>
    <xf numFmtId="0" fontId="11" fillId="6" borderId="1" xfId="0" applyFont="1" applyFill="1" applyBorder="1" applyAlignment="1">
      <alignment horizontal="left" vertical="center" readingOrder="1"/>
    </xf>
    <xf numFmtId="6" fontId="11" fillId="6" borderId="1" xfId="0" applyNumberFormat="1" applyFont="1" applyFill="1" applyBorder="1" applyAlignment="1">
      <alignment horizontal="center" vertical="center" readingOrder="1"/>
    </xf>
    <xf numFmtId="6" fontId="12" fillId="6" borderId="1" xfId="0" applyNumberFormat="1" applyFont="1" applyFill="1" applyBorder="1" applyAlignment="1">
      <alignment horizontal="center" vertical="center" readingOrder="1"/>
    </xf>
    <xf numFmtId="164" fontId="11" fillId="6" borderId="1" xfId="0" applyNumberFormat="1" applyFont="1" applyFill="1" applyBorder="1" applyAlignment="1">
      <alignment horizontal="center" vertical="center" readingOrder="1"/>
    </xf>
    <xf numFmtId="164" fontId="13" fillId="6" borderId="1" xfId="0" applyNumberFormat="1" applyFont="1" applyFill="1" applyBorder="1" applyAlignment="1">
      <alignment horizontal="center" readingOrder="1"/>
    </xf>
    <xf numFmtId="164" fontId="14" fillId="6" borderId="1" xfId="0" applyNumberFormat="1" applyFont="1" applyFill="1" applyBorder="1" applyAlignment="1">
      <alignment horizontal="center" readingOrder="1"/>
    </xf>
    <xf numFmtId="164" fontId="12" fillId="6" borderId="1" xfId="0" applyNumberFormat="1" applyFont="1" applyFill="1" applyBorder="1" applyAlignment="1">
      <alignment horizontal="center" vertical="center" readingOrder="1"/>
    </xf>
    <xf numFmtId="0" fontId="18" fillId="9" borderId="4" xfId="0" applyFont="1" applyFill="1" applyBorder="1" applyAlignment="1">
      <alignment vertical="center"/>
    </xf>
    <xf numFmtId="0" fontId="11" fillId="9" borderId="5" xfId="0" applyFont="1" applyFill="1" applyBorder="1" applyAlignment="1">
      <alignment vertical="center"/>
    </xf>
    <xf numFmtId="6" fontId="11" fillId="9" borderId="5" xfId="0" applyNumberFormat="1" applyFont="1" applyFill="1" applyBorder="1" applyAlignment="1">
      <alignment vertical="center"/>
    </xf>
    <xf numFmtId="6" fontId="12" fillId="9" borderId="5" xfId="0" applyNumberFormat="1" applyFont="1" applyFill="1" applyBorder="1" applyAlignment="1">
      <alignment vertical="center"/>
    </xf>
    <xf numFmtId="164" fontId="11" fillId="9" borderId="5" xfId="0" applyNumberFormat="1" applyFont="1" applyFill="1" applyBorder="1" applyAlignment="1">
      <alignment vertical="center"/>
    </xf>
    <xf numFmtId="164" fontId="13" fillId="9" borderId="5" xfId="0" applyNumberFormat="1" applyFont="1" applyFill="1" applyBorder="1" applyAlignment="1"/>
    <xf numFmtId="164" fontId="14" fillId="9" borderId="5" xfId="0" applyNumberFormat="1" applyFont="1" applyFill="1" applyBorder="1" applyAlignment="1"/>
    <xf numFmtId="164" fontId="12" fillId="9" borderId="5" xfId="0" applyNumberFormat="1" applyFont="1" applyFill="1" applyBorder="1" applyAlignment="1">
      <alignment vertical="center"/>
    </xf>
    <xf numFmtId="164" fontId="14" fillId="9" borderId="6" xfId="0" applyNumberFormat="1" applyFont="1" applyFill="1" applyBorder="1" applyAlignment="1"/>
    <xf numFmtId="0" fontId="18" fillId="10" borderId="7" xfId="0" applyFont="1" applyFill="1" applyBorder="1" applyAlignment="1">
      <alignment vertical="center"/>
    </xf>
    <xf numFmtId="0" fontId="11" fillId="10" borderId="8" xfId="0" applyFont="1" applyFill="1" applyBorder="1" applyAlignment="1">
      <alignment vertical="center"/>
    </xf>
    <xf numFmtId="6" fontId="11" fillId="10" borderId="8" xfId="0" applyNumberFormat="1" applyFont="1" applyFill="1" applyBorder="1" applyAlignment="1">
      <alignment vertical="center"/>
    </xf>
    <xf numFmtId="6" fontId="12" fillId="10" borderId="8" xfId="0" applyNumberFormat="1" applyFont="1" applyFill="1" applyBorder="1" applyAlignment="1">
      <alignment vertical="center"/>
    </xf>
    <xf numFmtId="164" fontId="11" fillId="10" borderId="8" xfId="0" applyNumberFormat="1" applyFont="1" applyFill="1" applyBorder="1" applyAlignment="1">
      <alignment vertical="center"/>
    </xf>
    <xf numFmtId="164" fontId="13" fillId="10" borderId="8" xfId="0" applyNumberFormat="1" applyFont="1" applyFill="1" applyBorder="1" applyAlignment="1"/>
    <xf numFmtId="164" fontId="14" fillId="10" borderId="8" xfId="0" applyNumberFormat="1" applyFont="1" applyFill="1" applyBorder="1" applyAlignment="1"/>
    <xf numFmtId="164" fontId="12" fillId="10" borderId="8" xfId="0" applyNumberFormat="1" applyFont="1" applyFill="1" applyBorder="1" applyAlignment="1">
      <alignment vertical="center"/>
    </xf>
    <xf numFmtId="164" fontId="14" fillId="10" borderId="9" xfId="0" applyNumberFormat="1" applyFont="1" applyFill="1" applyBorder="1" applyAlignment="1"/>
    <xf numFmtId="0" fontId="1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6" fontId="11" fillId="0" borderId="0" xfId="0" applyNumberFormat="1" applyFont="1" applyFill="1" applyBorder="1" applyAlignment="1">
      <alignment vertical="center"/>
    </xf>
    <xf numFmtId="6" fontId="12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/>
    <xf numFmtId="164" fontId="14" fillId="0" borderId="0" xfId="0" applyNumberFormat="1" applyFont="1" applyFill="1" applyBorder="1" applyAlignment="1"/>
    <xf numFmtId="164" fontId="1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readingOrder="1"/>
    </xf>
    <xf numFmtId="0" fontId="3" fillId="0" borderId="0" xfId="0" applyFont="1" applyFill="1" applyAlignment="1">
      <alignment horizontal="center" readingOrder="1"/>
    </xf>
    <xf numFmtId="0" fontId="9" fillId="0" borderId="0" xfId="0" applyFont="1" applyFill="1" applyAlignment="1">
      <alignment readingOrder="1"/>
    </xf>
    <xf numFmtId="0" fontId="1" fillId="7" borderId="10" xfId="0" applyFont="1" applyFill="1" applyBorder="1" applyAlignment="1">
      <alignment horizontal="left" vertical="center" wrapText="1" readingOrder="1"/>
    </xf>
    <xf numFmtId="0" fontId="1" fillId="7" borderId="11" xfId="0" applyFont="1" applyFill="1" applyBorder="1" applyAlignment="1">
      <alignment horizontal="center" vertical="center" wrapText="1" readingOrder="1"/>
    </xf>
    <xf numFmtId="0" fontId="10" fillId="7" borderId="11" xfId="0" applyFont="1" applyFill="1" applyBorder="1" applyAlignment="1">
      <alignment horizontal="center" vertical="center" wrapText="1" readingOrder="1"/>
    </xf>
    <xf numFmtId="0" fontId="10" fillId="7" borderId="12" xfId="0" applyFont="1" applyFill="1" applyBorder="1" applyAlignment="1">
      <alignment horizontal="center" vertical="center" wrapText="1" readingOrder="1"/>
    </xf>
    <xf numFmtId="0" fontId="11" fillId="2" borderId="3" xfId="0" applyFont="1" applyFill="1" applyBorder="1" applyAlignment="1">
      <alignment horizontal="left" vertical="center" readingOrder="1"/>
    </xf>
    <xf numFmtId="8" fontId="14" fillId="2" borderId="13" xfId="0" applyNumberFormat="1" applyFont="1" applyFill="1" applyBorder="1" applyAlignment="1">
      <alignment horizontal="center" readingOrder="1"/>
    </xf>
    <xf numFmtId="0" fontId="11" fillId="4" borderId="3" xfId="0" applyFont="1" applyFill="1" applyBorder="1" applyAlignment="1">
      <alignment horizontal="left" vertical="center" readingOrder="1"/>
    </xf>
    <xf numFmtId="8" fontId="14" fillId="4" borderId="13" xfId="0" applyNumberFormat="1" applyFont="1" applyFill="1" applyBorder="1" applyAlignment="1">
      <alignment horizontal="center" readingOrder="1"/>
    </xf>
    <xf numFmtId="0" fontId="11" fillId="3" borderId="3" xfId="0" applyFont="1" applyFill="1" applyBorder="1" applyAlignment="1">
      <alignment horizontal="left" vertical="center" readingOrder="1"/>
    </xf>
    <xf numFmtId="8" fontId="14" fillId="3" borderId="13" xfId="0" applyNumberFormat="1" applyFont="1" applyFill="1" applyBorder="1" applyAlignment="1">
      <alignment horizontal="center" readingOrder="1"/>
    </xf>
    <xf numFmtId="0" fontId="11" fillId="6" borderId="3" xfId="0" applyFont="1" applyFill="1" applyBorder="1" applyAlignment="1">
      <alignment horizontal="left" vertical="center" readingOrder="1"/>
    </xf>
    <xf numFmtId="8" fontId="14" fillId="6" borderId="13" xfId="0" applyNumberFormat="1" applyFont="1" applyFill="1" applyBorder="1" applyAlignment="1">
      <alignment horizontal="center" readingOrder="1"/>
    </xf>
    <xf numFmtId="6" fontId="7" fillId="5" borderId="14" xfId="0" applyNumberFormat="1" applyFont="1" applyFill="1" applyBorder="1" applyAlignment="1">
      <alignment horizontal="center" readingOrder="1"/>
    </xf>
    <xf numFmtId="0" fontId="9" fillId="5" borderId="13" xfId="0" applyFont="1" applyFill="1" applyBorder="1" applyAlignment="1">
      <alignment readingOrder="1"/>
    </xf>
    <xf numFmtId="0" fontId="21" fillId="0" borderId="0" xfId="0" applyFont="1" applyAlignment="1">
      <alignment readingOrder="1"/>
    </xf>
    <xf numFmtId="6" fontId="11" fillId="5" borderId="2" xfId="0" applyNumberFormat="1" applyFont="1" applyFill="1" applyBorder="1" applyAlignment="1">
      <alignment horizontal="center" vertical="center" readingOrder="1"/>
    </xf>
    <xf numFmtId="6" fontId="12" fillId="5" borderId="2" xfId="0" applyNumberFormat="1" applyFont="1" applyFill="1" applyBorder="1" applyAlignment="1">
      <alignment horizontal="center" vertical="center" readingOrder="1"/>
    </xf>
    <xf numFmtId="164" fontId="11" fillId="5" borderId="2" xfId="0" applyNumberFormat="1" applyFont="1" applyFill="1" applyBorder="1" applyAlignment="1">
      <alignment horizontal="center" vertical="center" readingOrder="1"/>
    </xf>
    <xf numFmtId="164" fontId="13" fillId="5" borderId="2" xfId="0" applyNumberFormat="1" applyFont="1" applyFill="1" applyBorder="1" applyAlignment="1">
      <alignment horizontal="center" readingOrder="1"/>
    </xf>
    <xf numFmtId="164" fontId="14" fillId="5" borderId="2" xfId="0" applyNumberFormat="1" applyFont="1" applyFill="1" applyBorder="1" applyAlignment="1">
      <alignment horizontal="center" readingOrder="1"/>
    </xf>
    <xf numFmtId="164" fontId="12" fillId="5" borderId="2" xfId="0" applyNumberFormat="1" applyFont="1" applyFill="1" applyBorder="1" applyAlignment="1">
      <alignment horizontal="center" vertical="center" readingOrder="1"/>
    </xf>
    <xf numFmtId="6" fontId="14" fillId="5" borderId="14" xfId="0" applyNumberFormat="1" applyFont="1" applyFill="1" applyBorder="1" applyAlignment="1">
      <alignment horizontal="center" readingOrder="1"/>
    </xf>
    <xf numFmtId="0" fontId="1" fillId="7" borderId="15" xfId="0" applyFont="1" applyFill="1" applyBorder="1" applyAlignment="1">
      <alignment horizontal="center" vertical="center" wrapText="1" readingOrder="1"/>
    </xf>
    <xf numFmtId="6" fontId="11" fillId="2" borderId="16" xfId="0" applyNumberFormat="1" applyFont="1" applyFill="1" applyBorder="1" applyAlignment="1">
      <alignment horizontal="center" vertical="center" readingOrder="1"/>
    </xf>
    <xf numFmtId="6" fontId="11" fillId="4" borderId="16" xfId="0" applyNumberFormat="1" applyFont="1" applyFill="1" applyBorder="1" applyAlignment="1">
      <alignment horizontal="center" vertical="center" readingOrder="1"/>
    </xf>
    <xf numFmtId="6" fontId="11" fillId="3" borderId="16" xfId="0" applyNumberFormat="1" applyFont="1" applyFill="1" applyBorder="1" applyAlignment="1">
      <alignment horizontal="center" vertical="center" readingOrder="1"/>
    </xf>
    <xf numFmtId="6" fontId="11" fillId="6" borderId="16" xfId="0" applyNumberFormat="1" applyFont="1" applyFill="1" applyBorder="1" applyAlignment="1">
      <alignment horizontal="center" vertical="center" readingOrder="1"/>
    </xf>
    <xf numFmtId="6" fontId="11" fillId="5" borderId="17" xfId="0" applyNumberFormat="1" applyFont="1" applyFill="1" applyBorder="1" applyAlignment="1">
      <alignment horizontal="center" vertical="center" readingOrder="1"/>
    </xf>
    <xf numFmtId="0" fontId="17" fillId="5" borderId="1" xfId="0" applyFont="1" applyFill="1" applyBorder="1" applyAlignment="1">
      <alignment horizontal="left" vertical="center" readingOrder="1"/>
    </xf>
    <xf numFmtId="0" fontId="11" fillId="5" borderId="1" xfId="0" applyFont="1" applyFill="1" applyBorder="1" applyAlignment="1">
      <alignment horizontal="left" vertical="center" readingOrder="1"/>
    </xf>
    <xf numFmtId="0" fontId="18" fillId="9" borderId="1" xfId="0" applyFont="1" applyFill="1" applyBorder="1" applyAlignment="1">
      <alignment vertical="center"/>
    </xf>
    <xf numFmtId="0" fontId="11" fillId="9" borderId="1" xfId="0" applyFont="1" applyFill="1" applyBorder="1" applyAlignment="1">
      <alignment vertical="center"/>
    </xf>
    <xf numFmtId="0" fontId="11" fillId="9" borderId="0" xfId="0" applyFont="1" applyFill="1" applyBorder="1" applyAlignment="1">
      <alignment vertical="center"/>
    </xf>
    <xf numFmtId="6" fontId="11" fillId="9" borderId="0" xfId="0" applyNumberFormat="1" applyFont="1" applyFill="1" applyBorder="1" applyAlignment="1">
      <alignment vertical="center"/>
    </xf>
    <xf numFmtId="6" fontId="20" fillId="6" borderId="1" xfId="0" applyNumberFormat="1" applyFont="1" applyFill="1" applyBorder="1" applyAlignment="1">
      <alignment horizontal="center" vertical="center" readingOrder="1"/>
    </xf>
    <xf numFmtId="164" fontId="8" fillId="6" borderId="1" xfId="0" applyNumberFormat="1" applyFont="1" applyFill="1" applyBorder="1" applyAlignment="1">
      <alignment horizontal="center" vertical="center" readingOrder="1"/>
    </xf>
    <xf numFmtId="164" fontId="8" fillId="6" borderId="1" xfId="0" applyNumberFormat="1" applyFont="1" applyFill="1" applyBorder="1" applyAlignment="1">
      <alignment horizontal="center" readingOrder="1"/>
    </xf>
    <xf numFmtId="164" fontId="20" fillId="6" borderId="1" xfId="0" applyNumberFormat="1" applyFont="1" applyFill="1" applyBorder="1" applyAlignment="1">
      <alignment horizontal="center" readingOrder="1"/>
    </xf>
    <xf numFmtId="164" fontId="20" fillId="6" borderId="1" xfId="0" applyNumberFormat="1" applyFont="1" applyFill="1" applyBorder="1" applyAlignment="1">
      <alignment horizontal="center" vertical="center" readingOrder="1"/>
    </xf>
    <xf numFmtId="6" fontId="20" fillId="6" borderId="13" xfId="0" applyNumberFormat="1" applyFont="1" applyFill="1" applyBorder="1" applyAlignment="1">
      <alignment horizontal="center" readingOrder="1"/>
    </xf>
    <xf numFmtId="0" fontId="22" fillId="6" borderId="18" xfId="1" applyFill="1" applyBorder="1" applyAlignment="1">
      <alignment horizontal="center"/>
    </xf>
    <xf numFmtId="0" fontId="22" fillId="6" borderId="19" xfId="1" applyFill="1" applyBorder="1" applyAlignment="1">
      <alignment horizontal="center"/>
    </xf>
    <xf numFmtId="0" fontId="22" fillId="6" borderId="16" xfId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ehi.org/what-employee-segment-am-i-in" TargetMode="External"/><Relationship Id="rId2" Type="http://schemas.openxmlformats.org/officeDocument/2006/relationships/hyperlink" Target="https://vehi.org/what-employee-segment-am-i-in" TargetMode="External"/><Relationship Id="rId1" Type="http://schemas.openxmlformats.org/officeDocument/2006/relationships/hyperlink" Target="https://vehi.org/what-employee-segment-am-i-in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vehi.org/what-employee-segment-am-i-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zoomScaleNormal="100" workbookViewId="0"/>
  </sheetViews>
  <sheetFormatPr defaultRowHeight="15.75" x14ac:dyDescent="0.25"/>
  <cols>
    <col min="1" max="1" width="28.140625" style="4" customWidth="1"/>
    <col min="2" max="2" width="16.7109375" style="4" bestFit="1" customWidth="1"/>
    <col min="3" max="3" width="18" style="14" customWidth="1"/>
    <col min="4" max="4" width="25.5703125" style="14" customWidth="1"/>
    <col min="5" max="5" width="24.85546875" style="15" customWidth="1"/>
    <col min="6" max="6" width="16.85546875" style="4" customWidth="1"/>
    <col min="7" max="7" width="15.85546875" style="4" customWidth="1"/>
    <col min="8" max="8" width="20.28515625" style="4" customWidth="1"/>
    <col min="9" max="9" width="18.28515625" style="15" customWidth="1"/>
    <col min="10" max="10" width="21.28515625" style="15" bestFit="1" customWidth="1"/>
    <col min="11" max="11" width="19.85546875" style="15" customWidth="1"/>
    <col min="12" max="16384" width="9.140625" style="4"/>
  </cols>
  <sheetData>
    <row r="1" spans="1:11" ht="16.5" thickBot="1" x14ac:dyDescent="0.3">
      <c r="A1" s="20" t="s">
        <v>21</v>
      </c>
      <c r="B1" s="76"/>
      <c r="C1" s="77"/>
      <c r="D1" s="78"/>
      <c r="E1" s="11"/>
      <c r="F1" s="11"/>
      <c r="G1" s="11"/>
      <c r="H1" s="78"/>
      <c r="I1" s="78"/>
      <c r="J1" s="78"/>
      <c r="K1" s="11"/>
    </row>
    <row r="2" spans="1:11" s="3" customFormat="1" ht="63" x14ac:dyDescent="0.25">
      <c r="A2" s="1" t="s">
        <v>22</v>
      </c>
      <c r="B2" s="2" t="s">
        <v>18</v>
      </c>
      <c r="C2" s="101" t="s">
        <v>15</v>
      </c>
      <c r="D2" s="80" t="s">
        <v>14</v>
      </c>
      <c r="E2" s="81" t="s">
        <v>19</v>
      </c>
      <c r="F2" s="80" t="s">
        <v>9</v>
      </c>
      <c r="G2" s="80" t="s">
        <v>11</v>
      </c>
      <c r="H2" s="80" t="s">
        <v>12</v>
      </c>
      <c r="I2" s="81" t="s">
        <v>20</v>
      </c>
      <c r="J2" s="81" t="s">
        <v>10</v>
      </c>
      <c r="K2" s="82" t="s">
        <v>16</v>
      </c>
    </row>
    <row r="3" spans="1:11" s="28" customFormat="1" x14ac:dyDescent="0.25">
      <c r="A3" s="21" t="s">
        <v>5</v>
      </c>
      <c r="B3" s="21" t="s">
        <v>0</v>
      </c>
      <c r="C3" s="102">
        <f>D3+E3</f>
        <v>2800</v>
      </c>
      <c r="D3" s="22">
        <v>2100</v>
      </c>
      <c r="E3" s="23">
        <v>700</v>
      </c>
      <c r="F3" s="24">
        <v>821.38</v>
      </c>
      <c r="G3" s="25">
        <f>F3*12</f>
        <v>9856.56</v>
      </c>
      <c r="H3" s="25">
        <v>6975.36</v>
      </c>
      <c r="I3" s="26">
        <f>G3-H3</f>
        <v>2881.2</v>
      </c>
      <c r="J3" s="27">
        <f>I3/12</f>
        <v>240.1</v>
      </c>
      <c r="K3" s="84">
        <f>E3+I3</f>
        <v>3581.2</v>
      </c>
    </row>
    <row r="4" spans="1:11" s="28" customFormat="1" x14ac:dyDescent="0.25">
      <c r="A4" s="29" t="s">
        <v>5</v>
      </c>
      <c r="B4" s="29" t="s">
        <v>2</v>
      </c>
      <c r="C4" s="103">
        <f t="shared" ref="C4:C36" si="0">D4+E4</f>
        <v>3100</v>
      </c>
      <c r="D4" s="30">
        <v>2100</v>
      </c>
      <c r="E4" s="31">
        <v>1000</v>
      </c>
      <c r="F4" s="32">
        <v>790.2</v>
      </c>
      <c r="G4" s="33">
        <f>F4*12</f>
        <v>9482.4000000000015</v>
      </c>
      <c r="H4" s="33">
        <v>6975.36</v>
      </c>
      <c r="I4" s="34">
        <f>G4-H4</f>
        <v>2507.0400000000018</v>
      </c>
      <c r="J4" s="35">
        <f>I4/12</f>
        <v>208.92000000000016</v>
      </c>
      <c r="K4" s="86">
        <f>E4+I4</f>
        <v>3507.0400000000018</v>
      </c>
    </row>
    <row r="5" spans="1:11" s="28" customFormat="1" x14ac:dyDescent="0.25">
      <c r="A5" s="36" t="s">
        <v>5</v>
      </c>
      <c r="B5" s="36" t="s">
        <v>3</v>
      </c>
      <c r="C5" s="104">
        <f t="shared" si="0"/>
        <v>2500</v>
      </c>
      <c r="D5" s="37">
        <v>2100</v>
      </c>
      <c r="E5" s="38">
        <v>400</v>
      </c>
      <c r="F5" s="39">
        <v>726.6</v>
      </c>
      <c r="G5" s="40">
        <f>F5*12</f>
        <v>8719.2000000000007</v>
      </c>
      <c r="H5" s="40">
        <f>G5*0.8</f>
        <v>6975.3600000000006</v>
      </c>
      <c r="I5" s="41">
        <f>G5-H5</f>
        <v>1743.8400000000001</v>
      </c>
      <c r="J5" s="42">
        <f>I5/12</f>
        <v>145.32000000000002</v>
      </c>
      <c r="K5" s="88">
        <f>E5+I5</f>
        <v>2143.84</v>
      </c>
    </row>
    <row r="6" spans="1:11" s="28" customFormat="1" x14ac:dyDescent="0.25">
      <c r="A6" s="43" t="s">
        <v>5</v>
      </c>
      <c r="B6" s="43" t="s">
        <v>4</v>
      </c>
      <c r="C6" s="105">
        <f t="shared" si="0"/>
        <v>4000</v>
      </c>
      <c r="D6" s="44">
        <v>2100</v>
      </c>
      <c r="E6" s="45">
        <v>1900</v>
      </c>
      <c r="F6" s="46">
        <v>636.61</v>
      </c>
      <c r="G6" s="47">
        <f>F6*12</f>
        <v>7639.32</v>
      </c>
      <c r="H6" s="47">
        <f>G6*0.8</f>
        <v>6111.4560000000001</v>
      </c>
      <c r="I6" s="48">
        <f>G6-H6</f>
        <v>1527.8639999999996</v>
      </c>
      <c r="J6" s="49">
        <f>I6/12</f>
        <v>127.32199999999996</v>
      </c>
      <c r="K6" s="90">
        <f>E6+I6</f>
        <v>3427.8639999999996</v>
      </c>
    </row>
    <row r="7" spans="1:11" s="93" customFormat="1" x14ac:dyDescent="0.25">
      <c r="A7" s="119" t="s">
        <v>28</v>
      </c>
      <c r="B7" s="120"/>
      <c r="C7" s="120"/>
      <c r="D7" s="121"/>
      <c r="E7" s="113"/>
      <c r="F7" s="114"/>
      <c r="G7" s="115"/>
      <c r="H7" s="115"/>
      <c r="I7" s="116"/>
      <c r="J7" s="117"/>
      <c r="K7" s="118"/>
    </row>
    <row r="8" spans="1:11" s="28" customFormat="1" x14ac:dyDescent="0.25">
      <c r="A8" s="107" t="s">
        <v>13</v>
      </c>
      <c r="B8" s="108"/>
      <c r="C8" s="106"/>
      <c r="D8" s="94"/>
      <c r="E8" s="95"/>
      <c r="F8" s="96"/>
      <c r="G8" s="97"/>
      <c r="H8" s="97"/>
      <c r="I8" s="98"/>
      <c r="J8" s="99"/>
      <c r="K8" s="100"/>
    </row>
    <row r="9" spans="1:11" s="11" customFormat="1" x14ac:dyDescent="0.25">
      <c r="A9" s="109" t="s">
        <v>26</v>
      </c>
      <c r="B9" s="110"/>
      <c r="C9" s="52"/>
      <c r="D9" s="52"/>
      <c r="E9" s="53"/>
      <c r="F9" s="54"/>
      <c r="G9" s="55"/>
      <c r="H9" s="55"/>
      <c r="I9" s="56"/>
      <c r="J9" s="57"/>
      <c r="K9" s="58"/>
    </row>
    <row r="10" spans="1:11" s="11" customFormat="1" ht="16.5" thickBot="1" x14ac:dyDescent="0.3">
      <c r="A10" s="59" t="s">
        <v>27</v>
      </c>
      <c r="B10" s="60"/>
      <c r="C10" s="61"/>
      <c r="D10" s="61"/>
      <c r="E10" s="62"/>
      <c r="F10" s="63"/>
      <c r="G10" s="64"/>
      <c r="H10" s="64"/>
      <c r="I10" s="65"/>
      <c r="J10" s="66"/>
      <c r="K10" s="67"/>
    </row>
    <row r="11" spans="1:11" s="11" customFormat="1" ht="16.5" thickBot="1" x14ac:dyDescent="0.3">
      <c r="A11" s="68"/>
      <c r="B11" s="69"/>
      <c r="C11" s="70"/>
      <c r="D11" s="70"/>
      <c r="E11" s="71"/>
      <c r="F11" s="72"/>
      <c r="G11" s="73"/>
      <c r="H11" s="73"/>
      <c r="I11" s="74"/>
      <c r="J11" s="75"/>
      <c r="K11" s="74"/>
    </row>
    <row r="12" spans="1:11" ht="63" x14ac:dyDescent="0.25">
      <c r="A12" s="79" t="s">
        <v>23</v>
      </c>
      <c r="B12" s="80" t="s">
        <v>18</v>
      </c>
      <c r="C12" s="80" t="s">
        <v>15</v>
      </c>
      <c r="D12" s="80" t="s">
        <v>14</v>
      </c>
      <c r="E12" s="81" t="s">
        <v>17</v>
      </c>
      <c r="F12" s="80" t="s">
        <v>9</v>
      </c>
      <c r="G12" s="80" t="s">
        <v>11</v>
      </c>
      <c r="H12" s="80" t="s">
        <v>12</v>
      </c>
      <c r="I12" s="81" t="s">
        <v>20</v>
      </c>
      <c r="J12" s="81" t="s">
        <v>10</v>
      </c>
      <c r="K12" s="82" t="s">
        <v>16</v>
      </c>
    </row>
    <row r="13" spans="1:11" s="28" customFormat="1" x14ac:dyDescent="0.25">
      <c r="A13" s="21" t="s">
        <v>6</v>
      </c>
      <c r="B13" s="21" t="s">
        <v>1</v>
      </c>
      <c r="C13" s="22">
        <f t="shared" si="0"/>
        <v>5600</v>
      </c>
      <c r="D13" s="22">
        <v>4200</v>
      </c>
      <c r="E13" s="23">
        <v>1400</v>
      </c>
      <c r="F13" s="24">
        <v>1642.76</v>
      </c>
      <c r="G13" s="25">
        <f>F13*12</f>
        <v>19713.12</v>
      </c>
      <c r="H13" s="25">
        <v>13100.06</v>
      </c>
      <c r="I13" s="26">
        <f>G13-H13</f>
        <v>6613.0599999999995</v>
      </c>
      <c r="J13" s="27">
        <f>I13/12</f>
        <v>551.08833333333325</v>
      </c>
      <c r="K13" s="84">
        <f>E13+I13</f>
        <v>8013.0599999999995</v>
      </c>
    </row>
    <row r="14" spans="1:11" s="28" customFormat="1" x14ac:dyDescent="0.25">
      <c r="A14" s="29" t="s">
        <v>6</v>
      </c>
      <c r="B14" s="29" t="s">
        <v>2</v>
      </c>
      <c r="C14" s="30">
        <f t="shared" si="0"/>
        <v>6200</v>
      </c>
      <c r="D14" s="30">
        <v>4200</v>
      </c>
      <c r="E14" s="31">
        <v>2000</v>
      </c>
      <c r="F14" s="32">
        <v>1580.39</v>
      </c>
      <c r="G14" s="33">
        <f>F14*12</f>
        <v>18964.68</v>
      </c>
      <c r="H14" s="33">
        <v>13100.06</v>
      </c>
      <c r="I14" s="34">
        <f>G14-H14</f>
        <v>5864.6200000000008</v>
      </c>
      <c r="J14" s="35">
        <f>I14/12</f>
        <v>488.71833333333342</v>
      </c>
      <c r="K14" s="86">
        <f>E14+I14</f>
        <v>7864.6200000000008</v>
      </c>
    </row>
    <row r="15" spans="1:11" s="28" customFormat="1" x14ac:dyDescent="0.25">
      <c r="A15" s="36" t="s">
        <v>6</v>
      </c>
      <c r="B15" s="36" t="s">
        <v>3</v>
      </c>
      <c r="C15" s="37">
        <f t="shared" si="0"/>
        <v>5000</v>
      </c>
      <c r="D15" s="37">
        <v>4200</v>
      </c>
      <c r="E15" s="38">
        <v>800</v>
      </c>
      <c r="F15" s="39">
        <v>1364.59</v>
      </c>
      <c r="G15" s="40">
        <f>F15*12</f>
        <v>16375.079999999998</v>
      </c>
      <c r="H15" s="40">
        <f>G15*0.8</f>
        <v>13100.063999999998</v>
      </c>
      <c r="I15" s="41">
        <f>G15-H15</f>
        <v>3275.0159999999996</v>
      </c>
      <c r="J15" s="42">
        <f>I15/12</f>
        <v>272.91799999999995</v>
      </c>
      <c r="K15" s="88">
        <f>E15+I15</f>
        <v>4075.0159999999996</v>
      </c>
    </row>
    <row r="16" spans="1:11" s="28" customFormat="1" x14ac:dyDescent="0.25">
      <c r="A16" s="43" t="s">
        <v>6</v>
      </c>
      <c r="B16" s="43" t="s">
        <v>4</v>
      </c>
      <c r="C16" s="44">
        <f t="shared" si="0"/>
        <v>8000</v>
      </c>
      <c r="D16" s="44">
        <v>4200</v>
      </c>
      <c r="E16" s="45">
        <v>3800</v>
      </c>
      <c r="F16" s="46">
        <v>1273.24</v>
      </c>
      <c r="G16" s="47">
        <f>F16*12</f>
        <v>15278.880000000001</v>
      </c>
      <c r="H16" s="47">
        <f>G16*0.8</f>
        <v>12223.104000000001</v>
      </c>
      <c r="I16" s="48">
        <f>G16-H16</f>
        <v>3055.7759999999998</v>
      </c>
      <c r="J16" s="49">
        <f>I16/12</f>
        <v>254.648</v>
      </c>
      <c r="K16" s="90">
        <f>E16+I16</f>
        <v>6855.7759999999998</v>
      </c>
    </row>
    <row r="17" spans="1:11" s="93" customFormat="1" x14ac:dyDescent="0.25">
      <c r="A17" s="119" t="s">
        <v>28</v>
      </c>
      <c r="B17" s="120"/>
      <c r="C17" s="120"/>
      <c r="D17" s="121"/>
      <c r="E17" s="113"/>
      <c r="F17" s="114"/>
      <c r="G17" s="115"/>
      <c r="H17" s="115"/>
      <c r="I17" s="116"/>
      <c r="J17" s="117"/>
      <c r="K17" s="118"/>
    </row>
    <row r="18" spans="1:11" x14ac:dyDescent="0.25">
      <c r="A18" s="107" t="s">
        <v>13</v>
      </c>
      <c r="B18" s="5"/>
      <c r="C18" s="6"/>
      <c r="D18" s="6"/>
      <c r="E18" s="16"/>
      <c r="F18" s="9"/>
      <c r="G18" s="10"/>
      <c r="H18" s="10"/>
      <c r="I18" s="18"/>
      <c r="J18" s="19"/>
      <c r="K18" s="91"/>
    </row>
    <row r="19" spans="1:11" x14ac:dyDescent="0.25">
      <c r="A19" s="50" t="s">
        <v>26</v>
      </c>
      <c r="B19" s="111"/>
      <c r="C19" s="112"/>
      <c r="D19" s="112"/>
      <c r="E19" s="53"/>
      <c r="F19" s="54"/>
      <c r="G19" s="55"/>
      <c r="H19" s="55"/>
      <c r="I19" s="56"/>
      <c r="J19" s="57"/>
      <c r="K19" s="58"/>
    </row>
    <row r="20" spans="1:11" ht="16.5" thickBot="1" x14ac:dyDescent="0.3">
      <c r="A20" s="59" t="s">
        <v>27</v>
      </c>
      <c r="B20" s="60"/>
      <c r="C20" s="61"/>
      <c r="D20" s="61"/>
      <c r="E20" s="62"/>
      <c r="F20" s="63"/>
      <c r="G20" s="64"/>
      <c r="H20" s="64"/>
      <c r="I20" s="65"/>
      <c r="J20" s="66"/>
      <c r="K20" s="67"/>
    </row>
    <row r="21" spans="1:11" s="11" customFormat="1" ht="16.5" thickBot="1" x14ac:dyDescent="0.3">
      <c r="A21" s="68"/>
      <c r="B21" s="69"/>
      <c r="C21" s="70"/>
      <c r="D21" s="70"/>
      <c r="E21" s="71"/>
      <c r="F21" s="72"/>
      <c r="G21" s="73"/>
      <c r="H21" s="73"/>
      <c r="I21" s="74"/>
      <c r="J21" s="75"/>
      <c r="K21" s="74"/>
    </row>
    <row r="22" spans="1:11" ht="63" x14ac:dyDescent="0.25">
      <c r="A22" s="79" t="s">
        <v>24</v>
      </c>
      <c r="B22" s="80" t="s">
        <v>18</v>
      </c>
      <c r="C22" s="80" t="s">
        <v>15</v>
      </c>
      <c r="D22" s="80" t="s">
        <v>14</v>
      </c>
      <c r="E22" s="81" t="s">
        <v>17</v>
      </c>
      <c r="F22" s="80" t="s">
        <v>9</v>
      </c>
      <c r="G22" s="80" t="s">
        <v>11</v>
      </c>
      <c r="H22" s="80" t="s">
        <v>12</v>
      </c>
      <c r="I22" s="81" t="s">
        <v>20</v>
      </c>
      <c r="J22" s="81" t="s">
        <v>10</v>
      </c>
      <c r="K22" s="82" t="s">
        <v>16</v>
      </c>
    </row>
    <row r="23" spans="1:11" s="28" customFormat="1" x14ac:dyDescent="0.25">
      <c r="A23" s="83" t="s">
        <v>7</v>
      </c>
      <c r="B23" s="21" t="s">
        <v>0</v>
      </c>
      <c r="C23" s="22">
        <f t="shared" si="0"/>
        <v>5600</v>
      </c>
      <c r="D23" s="22">
        <v>4200</v>
      </c>
      <c r="E23" s="23">
        <v>1400</v>
      </c>
      <c r="F23" s="24">
        <v>1373.47</v>
      </c>
      <c r="G23" s="25">
        <f>F23*12</f>
        <v>16481.64</v>
      </c>
      <c r="H23" s="25">
        <v>10784.16</v>
      </c>
      <c r="I23" s="26">
        <f>G23-H23</f>
        <v>5697.48</v>
      </c>
      <c r="J23" s="27">
        <f>I23/12</f>
        <v>474.78999999999996</v>
      </c>
      <c r="K23" s="84">
        <f>E23+I23</f>
        <v>7097.48</v>
      </c>
    </row>
    <row r="24" spans="1:11" s="28" customFormat="1" x14ac:dyDescent="0.25">
      <c r="A24" s="85" t="s">
        <v>7</v>
      </c>
      <c r="B24" s="29" t="s">
        <v>2</v>
      </c>
      <c r="C24" s="30">
        <f t="shared" si="0"/>
        <v>6200</v>
      </c>
      <c r="D24" s="30">
        <v>4200</v>
      </c>
      <c r="E24" s="31">
        <v>2000</v>
      </c>
      <c r="F24" s="32">
        <v>1322.44</v>
      </c>
      <c r="G24" s="33">
        <f>F24*12</f>
        <v>15869.28</v>
      </c>
      <c r="H24" s="33">
        <v>10784.16</v>
      </c>
      <c r="I24" s="34">
        <f>G24-H24</f>
        <v>5085.1200000000008</v>
      </c>
      <c r="J24" s="35">
        <f>I24/12</f>
        <v>423.76000000000005</v>
      </c>
      <c r="K24" s="86">
        <f>E24+I24</f>
        <v>7085.1200000000008</v>
      </c>
    </row>
    <row r="25" spans="1:11" s="28" customFormat="1" x14ac:dyDescent="0.25">
      <c r="A25" s="87" t="s">
        <v>7</v>
      </c>
      <c r="B25" s="36" t="s">
        <v>3</v>
      </c>
      <c r="C25" s="37">
        <f t="shared" si="0"/>
        <v>5000</v>
      </c>
      <c r="D25" s="37">
        <v>4200</v>
      </c>
      <c r="E25" s="38">
        <v>800</v>
      </c>
      <c r="F25" s="39">
        <v>1123.3499999999999</v>
      </c>
      <c r="G25" s="40">
        <f>F25*12</f>
        <v>13480.199999999999</v>
      </c>
      <c r="H25" s="40">
        <f>G25*0.8</f>
        <v>10784.16</v>
      </c>
      <c r="I25" s="41">
        <f>G25-H25</f>
        <v>2696.0399999999991</v>
      </c>
      <c r="J25" s="42">
        <f>I25/12</f>
        <v>224.66999999999993</v>
      </c>
      <c r="K25" s="88">
        <f>E25+I25</f>
        <v>3496.0399999999991</v>
      </c>
    </row>
    <row r="26" spans="1:11" s="28" customFormat="1" x14ac:dyDescent="0.25">
      <c r="A26" s="89" t="s">
        <v>7</v>
      </c>
      <c r="B26" s="43" t="s">
        <v>4</v>
      </c>
      <c r="C26" s="44">
        <f t="shared" si="0"/>
        <v>8000</v>
      </c>
      <c r="D26" s="44">
        <v>4200</v>
      </c>
      <c r="E26" s="45">
        <v>3800</v>
      </c>
      <c r="F26" s="46">
        <v>1073.1600000000001</v>
      </c>
      <c r="G26" s="47">
        <f>F26*12</f>
        <v>12877.920000000002</v>
      </c>
      <c r="H26" s="47">
        <f>G26*0.8</f>
        <v>10302.336000000003</v>
      </c>
      <c r="I26" s="48">
        <f>G26-H26</f>
        <v>2575.5839999999989</v>
      </c>
      <c r="J26" s="49">
        <f>I26/12</f>
        <v>214.63199999999992</v>
      </c>
      <c r="K26" s="90">
        <f>E26+I26</f>
        <v>6375.5839999999989</v>
      </c>
    </row>
    <row r="27" spans="1:11" s="93" customFormat="1" x14ac:dyDescent="0.25">
      <c r="A27" s="119" t="s">
        <v>28</v>
      </c>
      <c r="B27" s="120"/>
      <c r="C27" s="120"/>
      <c r="D27" s="121"/>
      <c r="E27" s="113"/>
      <c r="F27" s="114"/>
      <c r="G27" s="115"/>
      <c r="H27" s="115"/>
      <c r="I27" s="116"/>
      <c r="J27" s="117"/>
      <c r="K27" s="118"/>
    </row>
    <row r="28" spans="1:11" x14ac:dyDescent="0.25">
      <c r="A28" s="107" t="s">
        <v>13</v>
      </c>
      <c r="B28" s="7"/>
      <c r="C28" s="8"/>
      <c r="D28" s="8"/>
      <c r="E28" s="16"/>
      <c r="F28" s="9"/>
      <c r="G28" s="10"/>
      <c r="H28" s="10"/>
      <c r="I28" s="18"/>
      <c r="J28" s="19"/>
      <c r="K28" s="91"/>
    </row>
    <row r="29" spans="1:11" s="11" customFormat="1" x14ac:dyDescent="0.25">
      <c r="A29" s="50" t="s">
        <v>26</v>
      </c>
      <c r="B29" s="51"/>
      <c r="C29" s="52"/>
      <c r="D29" s="52"/>
      <c r="E29" s="53"/>
      <c r="F29" s="54"/>
      <c r="G29" s="55"/>
      <c r="H29" s="55"/>
      <c r="I29" s="56"/>
      <c r="J29" s="57"/>
      <c r="K29" s="58"/>
    </row>
    <row r="30" spans="1:11" s="11" customFormat="1" ht="16.5" thickBot="1" x14ac:dyDescent="0.3">
      <c r="A30" s="59" t="s">
        <v>27</v>
      </c>
      <c r="B30" s="60"/>
      <c r="C30" s="61"/>
      <c r="D30" s="61"/>
      <c r="E30" s="62"/>
      <c r="F30" s="63"/>
      <c r="G30" s="64"/>
      <c r="H30" s="64"/>
      <c r="I30" s="65"/>
      <c r="J30" s="66"/>
      <c r="K30" s="67"/>
    </row>
    <row r="31" spans="1:11" s="11" customFormat="1" ht="16.5" thickBot="1" x14ac:dyDescent="0.3">
      <c r="A31" s="68"/>
      <c r="B31" s="69"/>
      <c r="C31" s="70"/>
      <c r="D31" s="70"/>
      <c r="E31" s="71"/>
      <c r="F31" s="72"/>
      <c r="G31" s="73"/>
      <c r="H31" s="73"/>
      <c r="I31" s="74"/>
      <c r="J31" s="75"/>
      <c r="K31" s="74"/>
    </row>
    <row r="32" spans="1:11" ht="63" x14ac:dyDescent="0.25">
      <c r="A32" s="79" t="s">
        <v>25</v>
      </c>
      <c r="B32" s="80" t="s">
        <v>18</v>
      </c>
      <c r="C32" s="80" t="s">
        <v>15</v>
      </c>
      <c r="D32" s="80" t="s">
        <v>14</v>
      </c>
      <c r="E32" s="81" t="s">
        <v>17</v>
      </c>
      <c r="F32" s="80" t="s">
        <v>9</v>
      </c>
      <c r="G32" s="80" t="s">
        <v>11</v>
      </c>
      <c r="H32" s="80" t="s">
        <v>12</v>
      </c>
      <c r="I32" s="81" t="s">
        <v>20</v>
      </c>
      <c r="J32" s="81" t="s">
        <v>10</v>
      </c>
      <c r="K32" s="82" t="s">
        <v>16</v>
      </c>
    </row>
    <row r="33" spans="1:11" s="28" customFormat="1" x14ac:dyDescent="0.25">
      <c r="A33" s="83" t="s">
        <v>8</v>
      </c>
      <c r="B33" s="21" t="s">
        <v>0</v>
      </c>
      <c r="C33" s="22">
        <f t="shared" si="0"/>
        <v>5600</v>
      </c>
      <c r="D33" s="22">
        <v>4200</v>
      </c>
      <c r="E33" s="23">
        <v>1400</v>
      </c>
      <c r="F33" s="24">
        <v>2323.67</v>
      </c>
      <c r="G33" s="25">
        <f>F33*12</f>
        <v>27884.04</v>
      </c>
      <c r="H33" s="25">
        <v>19321.82</v>
      </c>
      <c r="I33" s="26">
        <f>G33-H33</f>
        <v>8562.2200000000012</v>
      </c>
      <c r="J33" s="27">
        <f>I33/12</f>
        <v>713.51833333333343</v>
      </c>
      <c r="K33" s="84">
        <f>E33+I33</f>
        <v>9962.2200000000012</v>
      </c>
    </row>
    <row r="34" spans="1:11" s="28" customFormat="1" x14ac:dyDescent="0.25">
      <c r="A34" s="85" t="s">
        <v>8</v>
      </c>
      <c r="B34" s="29" t="s">
        <v>2</v>
      </c>
      <c r="C34" s="30">
        <f t="shared" si="0"/>
        <v>6200</v>
      </c>
      <c r="D34" s="30">
        <v>4200</v>
      </c>
      <c r="E34" s="31">
        <v>2000</v>
      </c>
      <c r="F34" s="32">
        <v>2236.84</v>
      </c>
      <c r="G34" s="33">
        <f>F34*12</f>
        <v>26842.080000000002</v>
      </c>
      <c r="H34" s="33">
        <v>19321.82</v>
      </c>
      <c r="I34" s="34">
        <f>G34-H34</f>
        <v>7520.260000000002</v>
      </c>
      <c r="J34" s="35">
        <f>I34/12</f>
        <v>626.6883333333335</v>
      </c>
      <c r="K34" s="86">
        <f>E34+I34</f>
        <v>9520.260000000002</v>
      </c>
    </row>
    <row r="35" spans="1:11" s="28" customFormat="1" x14ac:dyDescent="0.25">
      <c r="A35" s="87" t="s">
        <v>8</v>
      </c>
      <c r="B35" s="36" t="s">
        <v>3</v>
      </c>
      <c r="C35" s="37">
        <f t="shared" si="0"/>
        <v>5000</v>
      </c>
      <c r="D35" s="37">
        <v>4200</v>
      </c>
      <c r="E35" s="38">
        <v>800</v>
      </c>
      <c r="F35" s="39">
        <v>2012.69</v>
      </c>
      <c r="G35" s="40">
        <f>F35*12</f>
        <v>24152.28</v>
      </c>
      <c r="H35" s="40">
        <f>G35*0.8</f>
        <v>19321.824000000001</v>
      </c>
      <c r="I35" s="41">
        <f>G35-H35</f>
        <v>4830.4559999999983</v>
      </c>
      <c r="J35" s="42">
        <f>I35/12</f>
        <v>402.53799999999984</v>
      </c>
      <c r="K35" s="88">
        <f>E35+I35</f>
        <v>5630.4559999999983</v>
      </c>
    </row>
    <row r="36" spans="1:11" s="28" customFormat="1" x14ac:dyDescent="0.25">
      <c r="A36" s="89" t="s">
        <v>8</v>
      </c>
      <c r="B36" s="43" t="s">
        <v>4</v>
      </c>
      <c r="C36" s="44">
        <f t="shared" si="0"/>
        <v>8000</v>
      </c>
      <c r="D36" s="44">
        <v>4200</v>
      </c>
      <c r="E36" s="45">
        <v>3800</v>
      </c>
      <c r="F36" s="46">
        <v>1811.6</v>
      </c>
      <c r="G36" s="47">
        <f>F36*12</f>
        <v>21739.199999999997</v>
      </c>
      <c r="H36" s="47">
        <f>G36*0.8</f>
        <v>17391.359999999997</v>
      </c>
      <c r="I36" s="48">
        <f>G36-H36</f>
        <v>4347.84</v>
      </c>
      <c r="J36" s="49">
        <f>I36/12</f>
        <v>362.32</v>
      </c>
      <c r="K36" s="90">
        <f>E36+I36</f>
        <v>8147.84</v>
      </c>
    </row>
    <row r="37" spans="1:11" s="93" customFormat="1" x14ac:dyDescent="0.25">
      <c r="A37" s="119" t="s">
        <v>28</v>
      </c>
      <c r="B37" s="120"/>
      <c r="C37" s="120"/>
      <c r="D37" s="121"/>
      <c r="E37" s="113"/>
      <c r="F37" s="114"/>
      <c r="G37" s="115"/>
      <c r="H37" s="115"/>
      <c r="I37" s="116"/>
      <c r="J37" s="117"/>
      <c r="K37" s="118"/>
    </row>
    <row r="38" spans="1:11" x14ac:dyDescent="0.25">
      <c r="A38" s="107" t="s">
        <v>13</v>
      </c>
      <c r="B38" s="12"/>
      <c r="C38" s="13"/>
      <c r="D38" s="13"/>
      <c r="E38" s="17"/>
      <c r="F38" s="12"/>
      <c r="G38" s="12"/>
      <c r="H38" s="12"/>
      <c r="I38" s="17"/>
      <c r="J38" s="17"/>
      <c r="K38" s="92"/>
    </row>
    <row r="39" spans="1:11" x14ac:dyDescent="0.25">
      <c r="A39" s="50" t="s">
        <v>26</v>
      </c>
      <c r="B39" s="51"/>
      <c r="C39" s="52"/>
      <c r="D39" s="52"/>
      <c r="E39" s="53"/>
      <c r="F39" s="54"/>
      <c r="G39" s="55"/>
      <c r="H39" s="55"/>
      <c r="I39" s="56"/>
      <c r="J39" s="57"/>
      <c r="K39" s="58"/>
    </row>
    <row r="40" spans="1:11" ht="16.5" thickBot="1" x14ac:dyDescent="0.3">
      <c r="A40" s="59" t="s">
        <v>27</v>
      </c>
      <c r="B40" s="60"/>
      <c r="C40" s="61"/>
      <c r="D40" s="61"/>
      <c r="E40" s="62"/>
      <c r="F40" s="63"/>
      <c r="G40" s="64"/>
      <c r="H40" s="64"/>
      <c r="I40" s="65"/>
      <c r="J40" s="66"/>
      <c r="K40" s="67"/>
    </row>
  </sheetData>
  <mergeCells count="4">
    <mergeCell ref="A7:D7"/>
    <mergeCell ref="A17:D17"/>
    <mergeCell ref="A27:D27"/>
    <mergeCell ref="A37:D37"/>
  </mergeCells>
  <hyperlinks>
    <hyperlink ref="A7" r:id="rId1"/>
    <hyperlink ref="A17" r:id="rId2"/>
    <hyperlink ref="A27" r:id="rId3"/>
    <hyperlink ref="A37" r:id="rId4"/>
  </hyperlinks>
  <pageMargins left="0.7" right="0.7" top="0.75" bottom="0.75" header="0.3" footer="0.3"/>
  <pageSetup scale="48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Licensed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Bobby-Jo Salls</dc:creator>
  <cp:lastModifiedBy>Bobby-Jo Salls</cp:lastModifiedBy>
  <cp:lastPrinted>2020-02-11T13:53:51Z</cp:lastPrinted>
  <dcterms:created xsi:type="dcterms:W3CDTF">2020-01-21T18:17:47Z</dcterms:created>
  <dcterms:modified xsi:type="dcterms:W3CDTF">2020-09-10T19:21:33Z</dcterms:modified>
</cp:coreProperties>
</file>